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EstaPastaDeTrabalho" defaultThemeVersion="202300"/>
  <mc:AlternateContent xmlns:mc="http://schemas.openxmlformats.org/markup-compatibility/2006">
    <mc:Choice Requires="x15">
      <x15ac:absPath xmlns:x15ac="http://schemas.microsoft.com/office/spreadsheetml/2010/11/ac" url="C:\Users\marisa.santos\Downloads\MA2307\Anexo X_V4\"/>
    </mc:Choice>
  </mc:AlternateContent>
  <xr:revisionPtr revIDLastSave="0" documentId="13_ncr:1_{40365018-6B42-45D9-8363-5655934E21C8}" xr6:coauthVersionLast="47" xr6:coauthVersionMax="47" xr10:uidLastSave="{00000000-0000-0000-0000-000000000000}"/>
  <bookViews>
    <workbookView xWindow="-120" yWindow="-120" windowWidth="29040" windowHeight="15720" xr2:uid="{1C38F59D-E72E-4A43-8837-E179BF993DDA}"/>
  </bookViews>
  <sheets>
    <sheet name="Calcule seu Uso " sheetId="3" r:id="rId1"/>
  </sheets>
  <definedNames>
    <definedName name="Biodisco">#REF!</definedName>
    <definedName name="Biodisco_fosforo">#REF!</definedName>
    <definedName name="Filtroaeradosubmerso">#REF!</definedName>
    <definedName name="Filtroaeradosubmerso_fosforo">#REF!</definedName>
    <definedName name="Filtrobiológicopercolador">#REF!</definedName>
    <definedName name="Filtrobiológicopercolador_fosforo">#REF!</definedName>
    <definedName name="Filtrooubiodiscoescoamentosuperficial">#REF!</definedName>
    <definedName name="Filtrooubiodiscoescoamentosuperficial_fosforo">#REF!</definedName>
    <definedName name="Filtrooubiodiscofísicoquímico">#REF!</definedName>
    <definedName name="Filtrooubiodiscofísicoquímico_fosforo">#REF!</definedName>
    <definedName name="Filtrooubiodiscoremoçãobiológicadenutrientes">#REF!</definedName>
    <definedName name="Filtrooubiodiscoremoçãobiológicadenutrientes_fosforo">#REF!</definedName>
    <definedName name="Filtrooubiodiscowetlands">#REF!</definedName>
    <definedName name="Filtrooubiodiscowetlands_fosforo">#REF!</definedName>
    <definedName name="Lagoaaeradafacultativa">#REF!</definedName>
    <definedName name="Lagoaaeradafacultativa_fosforo">#REF!</definedName>
    <definedName name="Lagoaanaeróbialagoafacultativa">#REF!</definedName>
    <definedName name="Lagoaanaeróbialagoafacultativa_fosforo">#REF!</definedName>
    <definedName name="Lagoaanaeróbialagoafacultativalagoadematuração">#REF!</definedName>
    <definedName name="Lagoaanaeróbialagoafacultativalagoadematuração_fosforo">#REF!</definedName>
    <definedName name="Lagoadeestabilizaçãofísicoquímico">#REF!</definedName>
    <definedName name="Lagoadeestabilizaçãofísicoquímico_fosforo">#REF!</definedName>
    <definedName name="Lagoafacultativa">#REF!</definedName>
    <definedName name="Lagoafacultativa_fosforo">#REF!</definedName>
    <definedName name="Lodosativados">#REF!</definedName>
    <definedName name="Lodosativados_fosforo">#REF!</definedName>
    <definedName name="Lodosativadosfísicoquímico">#REF!</definedName>
    <definedName name="Lodosativadosfísicoquímico_fosforo">#REF!</definedName>
    <definedName name="Lodosativadosremoçãobiológicadenutrientes">#REF!</definedName>
    <definedName name="Lodosativadosremoçãobiológicadenutrientes_fosforo">#REF!</definedName>
    <definedName name="Outro">#REF!</definedName>
    <definedName name="Outro_fosforo">#REF!</definedName>
    <definedName name="Reatoranaeróbio">#REF!</definedName>
    <definedName name="Reatoranaeróbio_fosforo">#REF!</definedName>
    <definedName name="Reatoranaeróbioescoamentosuperficial">#REF!</definedName>
    <definedName name="Reatoranaeróbioescoamentosuperficial_fosforo">#REF!</definedName>
    <definedName name="Reatoranaeróbiofiltroaeradosubmerso">#REF!</definedName>
    <definedName name="Reatoranaeróbiofiltroaeradosubmerso_fosforo">#REF!</definedName>
    <definedName name="Reatoranaeróbiofiltroanaeróbio">#REF!</definedName>
    <definedName name="Reatoranaeróbiofiltroanaeróbio_fosforo">#REF!</definedName>
    <definedName name="Reatoranaeróbiofiltrobiológicopercolador">#REF!</definedName>
    <definedName name="Reatoranaeróbiofiltrobiológicopercolador_fosforo">#REF!</definedName>
    <definedName name="Reatoranaeróbiofísicoquímico">#REF!</definedName>
    <definedName name="Reatoranaeróbiofísicoquímico_fosforo">#REF!</definedName>
    <definedName name="Reatoranaeróbioflotação">#REF!</definedName>
    <definedName name="Reatoranaeróbioflotação_fosforo">#REF!</definedName>
    <definedName name="Reatoranaeróbiolagoadepolimento">#REF!</definedName>
    <definedName name="Reatoranaeróbiolagoadepolimento_fosforo">#REF!</definedName>
    <definedName name="Reatoranaeróbiolodosativados">#REF!</definedName>
    <definedName name="Reatoranaeróbiolodosativados_fosforo">#REF!</definedName>
    <definedName name="Reatoranaeróbiowetlands">#REF!</definedName>
    <definedName name="Reatoranaeróbiowetlands_fosforo">#REF!</definedName>
    <definedName name="Semtratamento">#REF!</definedName>
    <definedName name="Semtratamento_fosforo">#REF!</definedName>
    <definedName name="Tanqueséptico">#REF!</definedName>
    <definedName name="Tanqueséptico_fosforo">#REF!</definedName>
    <definedName name="Tanquesépticoescoamentosuperficial">#REF!</definedName>
    <definedName name="Tanquesépticoescoamentosuperficial_fosforo">#REF!</definedName>
    <definedName name="Tanquesépticofiltroanaeróbio">#REF!</definedName>
    <definedName name="Tanquesépticofiltroanaeróbio_fosforo">#REF!</definedName>
    <definedName name="Tanquesépticofiltrobiológicopercolador">#REF!</definedName>
    <definedName name="Tanquesépticofiltrobiológicopercolador_fosforo">#REF!</definedName>
    <definedName name="Tanquesépticolagoafacultativa">#REF!</definedName>
    <definedName name="Tanquesépticolagoafacultativa_fosforo">#REF!</definedName>
    <definedName name="Tanquesépticowetlands">#REF!</definedName>
    <definedName name="Tanquesépticowetlands_fosforo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2" i="3" l="1"/>
  <c r="B15" i="3"/>
  <c r="E17" i="3" l="1"/>
</calcChain>
</file>

<file path=xl/sharedStrings.xml><?xml version="1.0" encoding="utf-8"?>
<sst xmlns="http://schemas.openxmlformats.org/spreadsheetml/2006/main" count="17" uniqueCount="17">
  <si>
    <t>Isso equivale a:</t>
  </si>
  <si>
    <t>CALCULE SEU USO</t>
  </si>
  <si>
    <t>Total (m³/h)</t>
  </si>
  <si>
    <t>PASSO 1</t>
  </si>
  <si>
    <t>PASSO 2</t>
  </si>
  <si>
    <t>Qual o tipo de captação</t>
  </si>
  <si>
    <t>Caixas d'água de 1.000L em um mês!</t>
  </si>
  <si>
    <t>Mineração</t>
  </si>
  <si>
    <t>% água na polpa</t>
  </si>
  <si>
    <t>% de areia na polpa</t>
  </si>
  <si>
    <t>Dias do mês de utilização</t>
  </si>
  <si>
    <t>Informações sobre a mineração de areia/cascalho em leito de rio</t>
  </si>
  <si>
    <t>Produção mensal de areia* (m³/mês)</t>
  </si>
  <si>
    <t>Volume mensal da polpa (m³/mês)</t>
  </si>
  <si>
    <t>* Considerando o volume de água + areia</t>
  </si>
  <si>
    <t>Subterrânea</t>
  </si>
  <si>
    <t>Horas de Bombeamento por dia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</si>
</sst>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5">
    <font>
      <sz val="11"/>
      <color theme="1"/>
      <name val="Aptos Narrow"/>
      <family val="2"/>
      <scheme val="minor"/>
    </font>
    <font>
      <b/>
      <sz val="14"/>
      <color theme="1"/>
      <name val="Inter"/>
    </font>
    <font>
      <sz val="14"/>
      <color theme="1"/>
      <name val="Inter"/>
    </font>
    <font>
      <sz val="11"/>
      <color theme="1"/>
      <name val="Inter["/>
    </font>
    <font>
      <b/>
      <sz val="28"/>
      <color theme="1"/>
      <name val="Inter["/>
    </font>
    <font>
      <b/>
      <sz val="24"/>
      <color theme="1"/>
      <name val="Inter["/>
    </font>
    <font>
      <b/>
      <sz val="14"/>
      <color theme="1"/>
      <name val="Inter["/>
    </font>
    <font>
      <b/>
      <sz val="14"/>
      <color theme="0"/>
      <name val="Inter["/>
    </font>
    <font>
      <sz val="14"/>
      <color theme="1"/>
      <name val="Inter["/>
    </font>
    <font>
      <b/>
      <sz val="18"/>
      <color theme="1"/>
      <name val="Inter["/>
    </font>
    <font>
      <b/>
      <sz val="22"/>
      <color theme="1"/>
      <name val="Inter["/>
    </font>
    <font>
      <b/>
      <sz val="12"/>
      <color theme="1"/>
      <name val="Inter["/>
    </font>
    <font>
      <b/>
      <sz val="14"/>
      <name val="Inter"/>
    </font>
    <font>
      <sz val="12"/>
      <color theme="1"/>
      <name val="Inter["/>
    </font>
    <font>
      <b/>
      <sz val="18"/>
      <color theme="1"/>
      <name val="Inte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F4CC4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AEDFB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rgb="FF0F4CC4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medium">
        <color rgb="FF0F4CC4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 applyAlignment="1">
      <alignment horizontal="center"/>
    </xf>
    <xf numFmtId="0" fontId="3" fillId="2" borderId="0" xfId="0" applyFont="1" applyFill="1"/>
    <xf numFmtId="0" fontId="3" fillId="4" borderId="0" xfId="0" applyFont="1" applyFill="1"/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4" fontId="2" fillId="2" borderId="0" xfId="0" applyNumberFormat="1" applyFont="1" applyFill="1" applyAlignment="1">
      <alignment horizontal="center"/>
    </xf>
    <xf numFmtId="164" fontId="9" fillId="5" borderId="0" xfId="0" applyNumberFormat="1" applyFont="1" applyFill="1" applyAlignment="1" applyProtection="1">
      <alignment horizontal="center" vertical="center"/>
      <protection locked="0"/>
    </xf>
    <xf numFmtId="0" fontId="1" fillId="2" borderId="0" xfId="0" applyFont="1" applyFill="1" applyAlignment="1">
      <alignment horizontal="center"/>
    </xf>
    <xf numFmtId="0" fontId="1" fillId="2" borderId="0" xfId="0" applyFont="1" applyFill="1"/>
    <xf numFmtId="0" fontId="7" fillId="2" borderId="2" xfId="0" applyFont="1" applyFill="1" applyBorder="1" applyAlignment="1">
      <alignment vertical="center" wrapText="1"/>
    </xf>
    <xf numFmtId="3" fontId="2" fillId="2" borderId="0" xfId="0" applyNumberFormat="1" applyFont="1" applyFill="1" applyAlignment="1" applyProtection="1">
      <alignment horizontal="center"/>
      <protection locked="0"/>
    </xf>
    <xf numFmtId="0" fontId="2" fillId="2" borderId="0" xfId="0" applyFont="1" applyFill="1" applyAlignment="1" applyProtection="1">
      <alignment horizontal="center"/>
      <protection locked="0"/>
    </xf>
    <xf numFmtId="0" fontId="7" fillId="3" borderId="0" xfId="0" applyFont="1" applyFill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1" fontId="9" fillId="5" borderId="0" xfId="0" applyNumberFormat="1" applyFont="1" applyFill="1" applyAlignment="1" applyProtection="1">
      <alignment horizontal="center" vertical="center"/>
      <protection locked="0"/>
    </xf>
    <xf numFmtId="0" fontId="7" fillId="2" borderId="0" xfId="0" applyFont="1" applyFill="1" applyAlignment="1">
      <alignment horizontal="center" vertical="center" wrapText="1"/>
    </xf>
    <xf numFmtId="0" fontId="0" fillId="4" borderId="0" xfId="0" applyFill="1"/>
    <xf numFmtId="0" fontId="13" fillId="2" borderId="0" xfId="0" applyFont="1" applyFill="1"/>
    <xf numFmtId="0" fontId="8" fillId="2" borderId="0" xfId="0" applyFont="1" applyFill="1" applyAlignment="1" applyProtection="1">
      <alignment horizontal="center" vertical="center"/>
      <protection locked="0"/>
    </xf>
    <xf numFmtId="0" fontId="2" fillId="2" borderId="1" xfId="0" applyFont="1" applyFill="1" applyBorder="1" applyAlignment="1">
      <alignment horizontal="center" vertical="center"/>
    </xf>
    <xf numFmtId="0" fontId="2" fillId="6" borderId="0" xfId="0" applyFont="1" applyFill="1" applyAlignment="1" applyProtection="1">
      <alignment horizontal="center" vertical="center"/>
      <protection locked="0"/>
    </xf>
    <xf numFmtId="0" fontId="14" fillId="2" borderId="0" xfId="0" applyFont="1" applyFill="1" applyAlignment="1">
      <alignment horizontal="center" vertical="center" wrapText="1"/>
    </xf>
    <xf numFmtId="2" fontId="14" fillId="2" borderId="0" xfId="0" applyNumberFormat="1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0" fontId="12" fillId="2" borderId="0" xfId="0" applyFont="1" applyFill="1" applyAlignment="1">
      <alignment horizontal="center" vertical="center" wrapText="1"/>
    </xf>
    <xf numFmtId="3" fontId="10" fillId="2" borderId="0" xfId="0" applyNumberFormat="1" applyFont="1" applyFill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8" fillId="6" borderId="4" xfId="0" applyFont="1" applyFill="1" applyBorder="1" applyAlignment="1" applyProtection="1">
      <alignment horizontal="center" vertical="center"/>
      <protection locked="0"/>
    </xf>
    <xf numFmtId="0" fontId="14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2" fontId="14" fillId="2" borderId="0" xfId="0" applyNumberFormat="1" applyFont="1" applyFill="1" applyAlignment="1">
      <alignment horizontal="center" vertical="center"/>
    </xf>
  </cellXfs>
  <cellStyles count="1">
    <cellStyle name="Normal" xfId="0" builtinId="0"/>
  </cellStyles>
  <dxfs count="2">
    <dxf>
      <fill>
        <patternFill>
          <bgColor rgb="FFCCFFCC"/>
        </patternFill>
      </fill>
      <border>
        <left/>
        <right/>
        <top/>
        <bottom/>
      </border>
    </dxf>
    <dxf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CAEDFB"/>
      <color rgb="FF0F4CC4"/>
      <color rgb="FF0000FF"/>
      <color rgb="FFFFCCCC"/>
      <color rgb="FFCCFFCC"/>
      <color rgb="FF0066FF"/>
      <color rgb="FFB4C800"/>
      <color rgb="FFB07500"/>
      <color rgb="FFFFA800"/>
      <color rgb="FF417C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microsoft.com/office/2007/relationships/hdphoto" Target="../media/hdphoto2.wdp"/><Relationship Id="rId3" Type="http://schemas.microsoft.com/office/2007/relationships/hdphoto" Target="../media/hdphoto1.wdp"/><Relationship Id="rId7" Type="http://schemas.openxmlformats.org/officeDocument/2006/relationships/image" Target="../media/image6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5.png"/><Relationship Id="rId5" Type="http://schemas.openxmlformats.org/officeDocument/2006/relationships/image" Target="../media/image4.png"/><Relationship Id="rId4" Type="http://schemas.openxmlformats.org/officeDocument/2006/relationships/image" Target="../media/image3.png"/><Relationship Id="rId9" Type="http://schemas.openxmlformats.org/officeDocument/2006/relationships/hyperlink" Target="#'Calcule seu Uso '!A8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408213</xdr:colOff>
      <xdr:row>0</xdr:row>
      <xdr:rowOff>13608</xdr:rowOff>
    </xdr:from>
    <xdr:to>
      <xdr:col>11</xdr:col>
      <xdr:colOff>51607</xdr:colOff>
      <xdr:row>9</xdr:row>
      <xdr:rowOff>113936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58ED5224-CB3E-44B5-A2F9-A9CAE807FA9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671"/>
        <a:stretch/>
      </xdr:blipFill>
      <xdr:spPr>
        <a:xfrm>
          <a:off x="10667999" y="13608"/>
          <a:ext cx="2990751" cy="2780935"/>
        </a:xfrm>
        <a:prstGeom prst="rect">
          <a:avLst/>
        </a:prstGeom>
      </xdr:spPr>
    </xdr:pic>
    <xdr:clientData/>
  </xdr:twoCellAnchor>
  <xdr:twoCellAnchor editAs="oneCell">
    <xdr:from>
      <xdr:col>4</xdr:col>
      <xdr:colOff>743985</xdr:colOff>
      <xdr:row>15</xdr:row>
      <xdr:rowOff>107348</xdr:rowOff>
    </xdr:from>
    <xdr:to>
      <xdr:col>6</xdr:col>
      <xdr:colOff>312964</xdr:colOff>
      <xdr:row>21</xdr:row>
      <xdr:rowOff>121472</xdr:rowOff>
    </xdr:to>
    <xdr:pic>
      <xdr:nvPicPr>
        <xdr:cNvPr id="7" name="Imagem 6" descr="Por que é importante fazer limpeza de caixa d'água?">
          <a:extLst>
            <a:ext uri="{FF2B5EF4-FFF2-40B4-BE49-F238E27FC236}">
              <a16:creationId xmlns:a16="http://schemas.microsoft.com/office/drawing/2014/main" id="{04CE685C-6753-4E79-ABAE-ED44B5AFC9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alphaModFix amt="44000"/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10000" b="90000" l="10000" r="90000"/>
                  </a14:imgEffect>
                  <a14:imgEffect>
                    <a14:artisticCutout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94614" y="4537834"/>
          <a:ext cx="2366607" cy="1200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1056939</xdr:colOff>
      <xdr:row>24</xdr:row>
      <xdr:rowOff>146621</xdr:rowOff>
    </xdr:from>
    <xdr:to>
      <xdr:col>2</xdr:col>
      <xdr:colOff>95251</xdr:colOff>
      <xdr:row>27</xdr:row>
      <xdr:rowOff>175197</xdr:rowOff>
    </xdr:to>
    <xdr:pic>
      <xdr:nvPicPr>
        <xdr:cNvPr id="8" name="Imagem 7">
          <a:extLst>
            <a:ext uri="{FF2B5EF4-FFF2-40B4-BE49-F238E27FC236}">
              <a16:creationId xmlns:a16="http://schemas.microsoft.com/office/drawing/2014/main" id="{5B725CD8-6947-43BB-A421-84E8B955F9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1510" y="6446728"/>
          <a:ext cx="1133812" cy="55925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1415142</xdr:colOff>
      <xdr:row>24</xdr:row>
      <xdr:rowOff>122465</xdr:rowOff>
    </xdr:from>
    <xdr:to>
      <xdr:col>1</xdr:col>
      <xdr:colOff>666752</xdr:colOff>
      <xdr:row>27</xdr:row>
      <xdr:rowOff>162095</xdr:rowOff>
    </xdr:to>
    <xdr:pic>
      <xdr:nvPicPr>
        <xdr:cNvPr id="9" name="Imagem 8">
          <a:extLst>
            <a:ext uri="{FF2B5EF4-FFF2-40B4-BE49-F238E27FC236}">
              <a16:creationId xmlns:a16="http://schemas.microsoft.com/office/drawing/2014/main" id="{645EE390-F280-4A65-B536-AA0653FAFE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15142" y="6422572"/>
          <a:ext cx="2626181" cy="570309"/>
        </a:xfrm>
        <a:prstGeom prst="rect">
          <a:avLst/>
        </a:prstGeom>
      </xdr:spPr>
    </xdr:pic>
    <xdr:clientData/>
  </xdr:twoCellAnchor>
  <xdr:twoCellAnchor editAs="oneCell">
    <xdr:from>
      <xdr:col>2</xdr:col>
      <xdr:colOff>394608</xdr:colOff>
      <xdr:row>24</xdr:row>
      <xdr:rowOff>144917</xdr:rowOff>
    </xdr:from>
    <xdr:to>
      <xdr:col>8</xdr:col>
      <xdr:colOff>463818</xdr:colOff>
      <xdr:row>28</xdr:row>
      <xdr:rowOff>14845</xdr:rowOff>
    </xdr:to>
    <xdr:pic>
      <xdr:nvPicPr>
        <xdr:cNvPr id="10" name="Imagem 9">
          <a:extLst>
            <a:ext uri="{FF2B5EF4-FFF2-40B4-BE49-F238E27FC236}">
              <a16:creationId xmlns:a16="http://schemas.microsoft.com/office/drawing/2014/main" id="{5367E6C0-96A2-4B1B-910C-CD8E43C0AC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5864679" y="6445024"/>
          <a:ext cx="7144925" cy="577500"/>
        </a:xfrm>
        <a:prstGeom prst="rect">
          <a:avLst/>
        </a:prstGeom>
      </xdr:spPr>
    </xdr:pic>
    <xdr:clientData/>
  </xdr:twoCellAnchor>
  <xdr:twoCellAnchor editAs="oneCell">
    <xdr:from>
      <xdr:col>0</xdr:col>
      <xdr:colOff>1292681</xdr:colOff>
      <xdr:row>0</xdr:row>
      <xdr:rowOff>163286</xdr:rowOff>
    </xdr:from>
    <xdr:to>
      <xdr:col>1</xdr:col>
      <xdr:colOff>476251</xdr:colOff>
      <xdr:row>4</xdr:row>
      <xdr:rowOff>264464</xdr:rowOff>
    </xdr:to>
    <xdr:pic>
      <xdr:nvPicPr>
        <xdr:cNvPr id="3" name="Imagem 2" descr="vetor de desenhos animados de ícone de escavadeira de mineração. trabalho  meu 14309436 Vetor no Vecteezy">
          <a:extLst>
            <a:ext uri="{FF2B5EF4-FFF2-40B4-BE49-F238E27FC236}">
              <a16:creationId xmlns:a16="http://schemas.microsoft.com/office/drawing/2014/main" id="{D6490225-5809-E46D-8497-DC41CB4EDDC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7" cstate="print">
          <a:grayscl/>
          <a:extLst>
            <a:ext uri="{BEBA8EAE-BF5A-486C-A8C5-ECC9F3942E4B}">
              <a14:imgProps xmlns:a14="http://schemas.microsoft.com/office/drawing/2010/main">
                <a14:imgLayer r:embed="rId8">
                  <a14:imgEffect>
                    <a14:backgroundRemoval t="10000" b="90000" l="7755" r="91020">
                      <a14:foregroundMark x1="10000" y1="60612" x2="7857" y2="53776"/>
                      <a14:foregroundMark x1="7857" y1="53776" x2="8265" y2="52143"/>
                      <a14:foregroundMark x1="91020" y1="57653" x2="90306" y2="52755"/>
                      <a14:foregroundMark x1="85204" y1="75918" x2="59082" y2="65408"/>
                      <a14:foregroundMark x1="59082" y1="65408" x2="57959" y2="64490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t="19595" b="19595"/>
        <a:stretch/>
      </xdr:blipFill>
      <xdr:spPr bwMode="auto">
        <a:xfrm>
          <a:off x="1292681" y="163286"/>
          <a:ext cx="2558141" cy="15163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7</xdr:row>
      <xdr:rowOff>-1</xdr:rowOff>
    </xdr:from>
    <xdr:to>
      <xdr:col>2</xdr:col>
      <xdr:colOff>246650</xdr:colOff>
      <xdr:row>7</xdr:row>
      <xdr:rowOff>227084</xdr:rowOff>
    </xdr:to>
    <xdr:grpSp>
      <xdr:nvGrpSpPr>
        <xdr:cNvPr id="4" name="Agrupar 3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31A171C1-BBD7-4E2A-9468-E9B640FCD944}"/>
            </a:ext>
          </a:extLst>
        </xdr:cNvPr>
        <xdr:cNvGrpSpPr/>
      </xdr:nvGrpSpPr>
      <xdr:grpSpPr>
        <a:xfrm>
          <a:off x="5470071" y="2245178"/>
          <a:ext cx="246650" cy="227085"/>
          <a:chOff x="3720191" y="4343400"/>
          <a:chExt cx="246650" cy="227085"/>
        </a:xfrm>
      </xdr:grpSpPr>
      <xdr:sp macro="" textlink="">
        <xdr:nvSpPr>
          <xdr:cNvPr id="5" name="Retângulo 4">
            <a:extLst>
              <a:ext uri="{FF2B5EF4-FFF2-40B4-BE49-F238E27FC236}">
                <a16:creationId xmlns:a16="http://schemas.microsoft.com/office/drawing/2014/main" id="{59E9C337-8BC4-F58A-A010-0BA10D368F6B}"/>
              </a:ext>
            </a:extLst>
          </xdr:cNvPr>
          <xdr:cNvSpPr/>
        </xdr:nvSpPr>
        <xdr:spPr>
          <a:xfrm>
            <a:off x="3720191" y="4343400"/>
            <a:ext cx="246650" cy="227085"/>
          </a:xfrm>
          <a:prstGeom prst="rect">
            <a:avLst/>
          </a:prstGeom>
          <a:solidFill>
            <a:schemeClr val="bg1">
              <a:lumMod val="95000"/>
            </a:schemeClr>
          </a:solidFill>
          <a:ln w="9525">
            <a:solidFill>
              <a:schemeClr val="bg1">
                <a:lumMod val="65000"/>
              </a:schemeClr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100"/>
          </a:p>
        </xdr:txBody>
      </xdr:sp>
      <xdr:sp macro="" textlink="">
        <xdr:nvSpPr>
          <xdr:cNvPr id="11" name="Triângulo isósceles 10">
            <a:extLst>
              <a:ext uri="{FF2B5EF4-FFF2-40B4-BE49-F238E27FC236}">
                <a16:creationId xmlns:a16="http://schemas.microsoft.com/office/drawing/2014/main" id="{93588AF5-C573-C196-5150-BF0BDB284EA5}"/>
              </a:ext>
            </a:extLst>
          </xdr:cNvPr>
          <xdr:cNvSpPr/>
        </xdr:nvSpPr>
        <xdr:spPr>
          <a:xfrm rot="10800000">
            <a:off x="3806668" y="4443222"/>
            <a:ext cx="65644" cy="47443"/>
          </a:xfrm>
          <a:prstGeom prst="triangle">
            <a:avLst/>
          </a:prstGeom>
          <a:solidFill>
            <a:schemeClr val="tx1">
              <a:lumMod val="65000"/>
              <a:lumOff val="35000"/>
            </a:schemeClr>
          </a:solidFill>
          <a:ln>
            <a:solidFill>
              <a:schemeClr val="tx1">
                <a:lumMod val="65000"/>
                <a:lumOff val="35000"/>
              </a:schemeClr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CF6EE9-B783-402B-9F79-F85B621926CD}">
  <dimension ref="A1:T29"/>
  <sheetViews>
    <sheetView tabSelected="1" zoomScale="70" zoomScaleNormal="70" workbookViewId="0">
      <selection activeCell="E13" sqref="E13"/>
    </sheetView>
  </sheetViews>
  <sheetFormatPr defaultColWidth="9.140625" defaultRowHeight="14.25"/>
  <cols>
    <col min="1" max="1" width="50.5703125" style="3" bestFit="1" customWidth="1"/>
    <col min="2" max="2" width="31.42578125" style="3" customWidth="1"/>
    <col min="3" max="3" width="12.5703125" style="3" customWidth="1"/>
    <col min="4" max="4" width="21.28515625" style="3" customWidth="1"/>
    <col min="5" max="5" width="16.42578125" style="3" customWidth="1"/>
    <col min="6" max="6" width="24.28515625" style="3" customWidth="1"/>
    <col min="7" max="8" width="15.7109375" style="3" customWidth="1"/>
    <col min="9" max="10" width="12.5703125" style="3" customWidth="1"/>
    <col min="11" max="16384" width="9.140625" style="3"/>
  </cols>
  <sheetData>
    <row r="1" spans="1:13" ht="27.75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</row>
    <row r="2" spans="1:13" ht="27.75" customHeight="1">
      <c r="A2" s="26" t="s">
        <v>1</v>
      </c>
      <c r="B2" s="26"/>
      <c r="C2" s="26"/>
      <c r="D2" s="26"/>
      <c r="E2" s="26"/>
      <c r="F2" s="26"/>
      <c r="G2" s="26"/>
      <c r="H2" s="26"/>
      <c r="I2" s="26"/>
      <c r="J2" s="26"/>
      <c r="K2" s="2"/>
    </row>
    <row r="3" spans="1:13" ht="27.75" customHeight="1">
      <c r="A3" s="26"/>
      <c r="B3" s="26"/>
      <c r="C3" s="26"/>
      <c r="D3" s="26"/>
      <c r="E3" s="26"/>
      <c r="F3" s="26"/>
      <c r="G3" s="26"/>
      <c r="H3" s="26"/>
      <c r="I3" s="26"/>
      <c r="J3" s="26"/>
      <c r="K3" s="2"/>
    </row>
    <row r="4" spans="1:13" ht="27.75" customHeight="1">
      <c r="A4" s="27" t="s">
        <v>7</v>
      </c>
      <c r="B4" s="27"/>
      <c r="C4" s="27"/>
      <c r="D4" s="27"/>
      <c r="E4" s="27"/>
      <c r="F4" s="27"/>
      <c r="G4" s="27"/>
      <c r="H4" s="27"/>
      <c r="I4" s="27"/>
      <c r="J4" s="27"/>
      <c r="K4" s="2"/>
    </row>
    <row r="5" spans="1:13" ht="27.75" customHeight="1">
      <c r="A5" s="2"/>
      <c r="B5" s="2"/>
      <c r="C5" s="2"/>
      <c r="D5" s="2"/>
      <c r="E5" s="2"/>
      <c r="F5" s="2"/>
      <c r="G5" s="2"/>
      <c r="H5" s="2"/>
      <c r="I5" s="2"/>
      <c r="J5" s="2"/>
      <c r="K5" s="2"/>
    </row>
    <row r="6" spans="1:13" ht="18.75">
      <c r="A6" s="28" t="s">
        <v>3</v>
      </c>
      <c r="B6" s="28"/>
      <c r="C6" s="10"/>
      <c r="D6" s="2"/>
      <c r="E6" s="2"/>
      <c r="F6" s="2"/>
      <c r="G6" s="2"/>
      <c r="H6" s="2"/>
      <c r="I6" s="2"/>
      <c r="J6" s="2"/>
      <c r="K6" s="2"/>
    </row>
    <row r="7" spans="1:13" ht="18">
      <c r="A7" s="33" t="s">
        <v>5</v>
      </c>
      <c r="B7" s="34"/>
      <c r="C7" s="4"/>
      <c r="D7" s="4"/>
      <c r="E7" s="2"/>
      <c r="F7" s="2"/>
      <c r="G7" s="2"/>
      <c r="H7" s="2"/>
      <c r="I7" s="2"/>
      <c r="J7" s="2"/>
      <c r="K7" s="2"/>
    </row>
    <row r="8" spans="1:13" ht="18.75" thickBot="1">
      <c r="A8" s="35" t="s">
        <v>15</v>
      </c>
      <c r="B8" s="35"/>
      <c r="C8" s="21"/>
      <c r="D8" s="5"/>
      <c r="E8" s="2"/>
      <c r="F8" s="2"/>
      <c r="G8" s="2"/>
      <c r="H8" s="2"/>
      <c r="I8" s="2"/>
      <c r="J8" s="2"/>
      <c r="K8" s="2"/>
    </row>
    <row r="9" spans="1:13" ht="15" customHeight="1">
      <c r="A9" s="2"/>
      <c r="B9" s="2"/>
      <c r="C9" s="2"/>
      <c r="D9" s="37" t="s">
        <v>16</v>
      </c>
      <c r="E9" s="2"/>
      <c r="F9" s="2"/>
      <c r="G9" s="2"/>
      <c r="H9" s="2"/>
      <c r="I9" s="2"/>
      <c r="J9" s="2"/>
      <c r="K9" s="2"/>
    </row>
    <row r="10" spans="1:13" ht="24.75" customHeight="1">
      <c r="A10" s="30" t="s">
        <v>4</v>
      </c>
      <c r="B10" s="30"/>
      <c r="C10" s="10"/>
      <c r="D10" s="37"/>
      <c r="E10" s="11"/>
      <c r="F10" s="11"/>
      <c r="G10" s="11"/>
      <c r="H10" s="11"/>
      <c r="I10" s="2"/>
      <c r="J10" s="2"/>
      <c r="K10" s="2"/>
    </row>
    <row r="11" spans="1:13" ht="36" customHeight="1">
      <c r="A11" s="29" t="s">
        <v>11</v>
      </c>
      <c r="B11" s="29"/>
      <c r="C11" s="18"/>
      <c r="D11" s="37"/>
      <c r="E11" s="12"/>
      <c r="F11" s="36" t="s">
        <v>2</v>
      </c>
      <c r="G11" s="24"/>
      <c r="H11" s="18"/>
      <c r="I11" s="2"/>
      <c r="J11" s="2"/>
      <c r="K11" s="2"/>
    </row>
    <row r="12" spans="1:13" ht="23.25">
      <c r="A12" s="15" t="s">
        <v>8</v>
      </c>
      <c r="B12" s="23"/>
      <c r="C12" s="1"/>
      <c r="D12" s="9">
        <v>8</v>
      </c>
      <c r="E12" s="14"/>
      <c r="F12" s="36"/>
      <c r="G12" s="24"/>
      <c r="H12" s="31" t="str">
        <f>IF(A8="Superficial",IF(F13&lt;=1.44,"USO INSIGNIFICANTE","OUTORGA DE DIREITO DE USO"),IF(A8="Subterrânea",IF(F13&lt;=0.208,"USO INSIGNIFICANTE","OUTORGA DE DIREITO DE USO"),""))</f>
        <v>USO INSIGNIFICANTE</v>
      </c>
      <c r="I12" s="31"/>
      <c r="J12" s="2"/>
      <c r="K12" s="2"/>
    </row>
    <row r="13" spans="1:13" ht="18.75" customHeight="1">
      <c r="A13" s="15" t="s">
        <v>9</v>
      </c>
      <c r="B13" s="23"/>
      <c r="C13" s="1"/>
      <c r="D13" s="13"/>
      <c r="E13" s="14"/>
      <c r="F13" s="38"/>
      <c r="G13" s="25"/>
      <c r="H13" s="31"/>
      <c r="I13" s="31"/>
      <c r="J13" s="2"/>
      <c r="K13" s="2"/>
    </row>
    <row r="14" spans="1:13" ht="23.25" customHeight="1">
      <c r="A14" s="15" t="s">
        <v>12</v>
      </c>
      <c r="B14" s="23"/>
      <c r="C14" s="1"/>
      <c r="D14" s="37" t="s">
        <v>10</v>
      </c>
      <c r="E14" s="2"/>
      <c r="F14" s="38"/>
      <c r="G14" s="25"/>
      <c r="H14" s="2"/>
      <c r="I14" s="2"/>
      <c r="J14" s="2"/>
      <c r="K14" s="2"/>
    </row>
    <row r="15" spans="1:13" ht="19.5" thickBot="1">
      <c r="A15" s="16" t="s">
        <v>13</v>
      </c>
      <c r="B15" s="22" t="str">
        <f>IF(B14&gt;0,B14*((B12/B13)+1),"")</f>
        <v/>
      </c>
      <c r="C15" s="1"/>
      <c r="D15" s="37"/>
      <c r="E15" s="2"/>
      <c r="F15" s="2"/>
      <c r="G15" s="2"/>
      <c r="H15" s="8"/>
      <c r="I15" s="14"/>
      <c r="J15" s="2"/>
      <c r="K15" s="2"/>
      <c r="M15" s="19"/>
    </row>
    <row r="16" spans="1:13" ht="23.25" customHeight="1">
      <c r="A16" s="20" t="s">
        <v>14</v>
      </c>
      <c r="B16" s="2"/>
      <c r="C16" s="2"/>
      <c r="D16" s="17">
        <v>22</v>
      </c>
      <c r="E16" s="2"/>
      <c r="F16" s="6" t="s">
        <v>0</v>
      </c>
      <c r="G16" s="6"/>
      <c r="H16" s="2"/>
      <c r="I16" s="2"/>
      <c r="J16" s="2"/>
      <c r="K16" s="2"/>
    </row>
    <row r="17" spans="1:20" ht="14.25" customHeight="1">
      <c r="A17" s="2"/>
      <c r="B17" s="2"/>
      <c r="C17" s="2"/>
      <c r="D17" s="2"/>
      <c r="E17" s="32" t="str">
        <f>IF(F13&lt;&gt;"",B15,"")</f>
        <v/>
      </c>
      <c r="F17" s="32"/>
      <c r="G17" s="32"/>
      <c r="H17" s="2"/>
      <c r="I17" s="2"/>
      <c r="J17" s="2"/>
      <c r="K17" s="2"/>
    </row>
    <row r="18" spans="1:20" ht="14.25" customHeight="1">
      <c r="A18" s="2"/>
      <c r="B18" s="2"/>
      <c r="C18" s="2"/>
      <c r="D18" s="2"/>
      <c r="E18" s="32"/>
      <c r="F18" s="32"/>
      <c r="G18" s="32"/>
      <c r="H18" s="2"/>
      <c r="I18" s="2"/>
      <c r="J18" s="2"/>
      <c r="K18" s="2"/>
    </row>
    <row r="19" spans="1:20" ht="15" customHeight="1">
      <c r="A19" s="2"/>
      <c r="B19" s="2"/>
      <c r="C19" s="2"/>
      <c r="D19" s="2"/>
      <c r="E19" s="32"/>
      <c r="F19" s="32"/>
      <c r="G19" s="32"/>
      <c r="H19" s="2"/>
      <c r="I19" s="2"/>
      <c r="J19" s="2"/>
      <c r="K19" s="2"/>
      <c r="T19" s="19"/>
    </row>
    <row r="20" spans="1:20" ht="14.25" customHeight="1">
      <c r="A20" s="2"/>
      <c r="B20" s="2"/>
      <c r="C20" s="2"/>
      <c r="D20" s="2"/>
      <c r="E20" s="32"/>
      <c r="F20" s="32"/>
      <c r="G20" s="32"/>
      <c r="H20" s="2"/>
      <c r="I20" s="2"/>
      <c r="J20" s="2"/>
      <c r="K20" s="2"/>
    </row>
    <row r="21" spans="1:20" ht="14.25" customHeight="1">
      <c r="A21" s="2"/>
      <c r="B21" s="2"/>
      <c r="C21" s="2"/>
      <c r="D21" s="2"/>
      <c r="E21" s="32"/>
      <c r="F21" s="32"/>
      <c r="G21" s="32"/>
      <c r="H21" s="2"/>
      <c r="I21" s="2"/>
      <c r="J21" s="2"/>
      <c r="K21" s="2"/>
    </row>
    <row r="22" spans="1:20" ht="14.25" customHeight="1">
      <c r="A22" s="2"/>
      <c r="B22" s="2"/>
      <c r="C22" s="2"/>
      <c r="D22" s="2"/>
      <c r="E22" s="2"/>
      <c r="F22" s="7" t="s">
        <v>6</v>
      </c>
      <c r="G22" s="7"/>
      <c r="H22" s="2"/>
      <c r="I22" s="2"/>
      <c r="J22" s="2"/>
      <c r="K22" s="2"/>
    </row>
    <row r="23" spans="1:20" ht="14.25" customHeight="1">
      <c r="A23" s="2"/>
      <c r="B23" s="2"/>
      <c r="C23" s="2"/>
      <c r="D23" s="2"/>
      <c r="E23" s="2"/>
      <c r="F23" s="7"/>
      <c r="G23" s="7"/>
      <c r="H23" s="2"/>
      <c r="I23" s="2"/>
      <c r="J23" s="2"/>
      <c r="K23" s="2"/>
    </row>
    <row r="24" spans="1:20" ht="15.75" customHeight="1">
      <c r="A24" s="2"/>
      <c r="B24" s="2"/>
      <c r="C24" s="2"/>
      <c r="D24" s="2"/>
      <c r="E24" s="2"/>
      <c r="F24" s="2"/>
      <c r="G24" s="2"/>
      <c r="H24" s="2"/>
      <c r="I24" s="7"/>
      <c r="J24" s="2"/>
      <c r="K24" s="2"/>
    </row>
    <row r="25" spans="1:20" ht="14.25" customHeigh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</row>
    <row r="26" spans="1:20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</row>
    <row r="27" spans="1:20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</row>
    <row r="28" spans="1:20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</row>
    <row r="29" spans="1:20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</row>
  </sheetData>
  <sheetProtection algorithmName="SHA-512" hashValue="EECmmY9PXtBv13HIBWOEA+vZm/ccilXddTaPwNTC3p2Hb2B7tBUB6Mol9P4g3HvuDUZTCwGNVsG/pMuHuC/7Aw==" saltValue="2Lp5d0qa4Pj83cZ1IiI64A==" spinCount="100000" sheet="1" selectLockedCells="1"/>
  <mergeCells count="13">
    <mergeCell ref="H12:I13"/>
    <mergeCell ref="E17:G21"/>
    <mergeCell ref="A7:B7"/>
    <mergeCell ref="A8:B8"/>
    <mergeCell ref="F11:F12"/>
    <mergeCell ref="D14:D15"/>
    <mergeCell ref="F13:F14"/>
    <mergeCell ref="D9:D11"/>
    <mergeCell ref="A2:J3"/>
    <mergeCell ref="A4:J4"/>
    <mergeCell ref="A6:B6"/>
    <mergeCell ref="A11:B11"/>
    <mergeCell ref="A10:B10"/>
  </mergeCells>
  <conditionalFormatting sqref="H12">
    <cfRule type="cellIs" dxfId="1" priority="1" operator="equal">
      <formula>"Outorga de Direito de Uso"</formula>
    </cfRule>
    <cfRule type="cellIs" dxfId="0" priority="2" operator="equal">
      <formula>"Uso Insignificante"</formula>
    </cfRule>
  </conditionalFormatting>
  <dataValidations count="2">
    <dataValidation type="list" allowBlank="1" showInputMessage="1" showErrorMessage="1" prompt="Selecione o tipo de captação_x000a_" sqref="A8:B8" xr:uid="{CB48ABDC-9BA2-4688-8754-2106D6772A5D}">
      <formula1>"Superficial,Subterrânea"</formula1>
    </dataValidation>
    <dataValidation type="list" allowBlank="1" showInputMessage="1" showErrorMessage="1" sqref="I15 E12:E13" xr:uid="{0AE01BB6-2774-4FCA-9D53-44FFF73F0000}">
      <formula1>#REF!</formula1>
    </dataValidation>
  </dataValidation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Calcule seu Uso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Marisa Morita dos Santos</dc:creator>
  <cp:lastModifiedBy>Marisa Morita dos Santos</cp:lastModifiedBy>
  <dcterms:created xsi:type="dcterms:W3CDTF">2024-06-25T12:04:38Z</dcterms:created>
  <dcterms:modified xsi:type="dcterms:W3CDTF">2025-02-19T21:05:23Z</dcterms:modified>
</cp:coreProperties>
</file>